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<sst xmlns="http://schemas.openxmlformats.org/spreadsheetml/2006/main" count="249" uniqueCount="146">
  <si>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</si>
  <si>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</si>
  <si>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</si>
  <si>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</si>
  <si>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</si>
  <si>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</si>
  <si>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</si>
  <si>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</si>
  <si>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</si>
  <si>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</si>
  <si>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</si>
  <si>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</si>
  <si>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</si>
  <si>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</si>
  <si>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</si>
  <si>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</si>
  <si>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</si>
  <si>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</si>
  <si>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</si>
  <si>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</si>
  <si>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</si>
  <si>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</si>
  <si>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</si>
  <si>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</si>
  <si>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</si>
  <si>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</si>
  <si>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</si>
  <si>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</si>
  <si>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</si>
  <si>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</si>
  <si>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</si>
  <si>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</si>
  <si>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</si>
  <si>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</si>
  <si>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</si>
  <si>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</si>
  <si>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</si>
  <si>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</si>
  <si>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</si>
  <si>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</si>
  <si>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</si>
  <si>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</si>
  <si>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</si>
  <si>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</si>
  <si>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</si>
  <si>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</si>
  <si>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</si>
  <si>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</si>
  <si>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</si>
  <si>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</si>
  <si>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</si>
  <si>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</si>
  <si>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</si>
  <si>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</si>
  <si>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</si>
  <si>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</si>
  <si>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</si>
  <si>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</si>
  <si>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</si>
  <si>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</si>
  <si>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</si>
  <si>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</si>
  <si>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</si>
  <si>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</si>
  <si>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</si>
  <si>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</si>
  <si>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</si>
  <si>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</si>
  <si>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</si>
  <si>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</si>
  <si>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</si>
  <si>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</si>
  <si>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</si>
  <si>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</si>
  <si>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</si>
  <si>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</si>
  <si>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</si>
  <si>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</si>
  <si>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</si>
  <si>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</si>
  <si>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</si>
  <si>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</si>
  <si>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</si>
  <si>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</si>
  <si>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</si>
  <si>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</si>
  <si>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</si>
  <si>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</si>
  <si>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</si>
  <si>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</si>
  <si>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</si>
  <si>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</si>
  <si>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</si>
  <si>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</si>
  <si>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</si>
  <si>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</si>
  <si>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</si>
  <si>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</si>
  <si>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</si>
  <si>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</si>
  <si>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</si>
  <si>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</si>
  <si>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</si>
  <si>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</si>
  <si>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</si>
  <si>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</si>
  <si>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</si>
  <si>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</si>
  <si>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</si>
  <si>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</si>
  <si>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</si>
  <si>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</si>
  <si>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</si>
  <si>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</si>
  <si>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</si>
  <si>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</si>
  <si>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</si>
  <si>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</si>
  <si>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</si>
  <si>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</si>
  <si>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</si>
  <si>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</si>
  <si>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</si>
  <si>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</si>
  <si>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</si>
  <si>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</si>
  <si>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</si>
  <si>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</si>
  <si>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</si>
  <si>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</si>
  <si>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</si>
  <si>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</si>
  <si>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</si>
  <si>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</si>
  <si>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</si>
  <si>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</si>
  <si>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</si>
  <si>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</si>
  <si>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 Barbon</t>
  </si>
  <si>
    <t>Mandani Bay Mandaue City</t>
  </si>
  <si>
    <t>Wellmade Holdings, Tipolo Mandaue City</t>
  </si>
  <si>
    <t>Greater Heights Educational Solutions, Lahug Cebu City</t>
  </si>
  <si>
    <t>MSM Mepz 1, Lapu-Lapu City</t>
  </si>
  <si>
    <t>Monde Nissin, Mandaue City</t>
  </si>
  <si>
    <t>Ching Palace, Lahug Cebu City</t>
  </si>
  <si>
    <t>X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</si>
</sst>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="200" zoomScaleNormal="200" zoomScalePageLayoutView="200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43647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43845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/>
      <c r="C11" s="101"/>
      <c r="D11" s="156"/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/>
    </row>
    <row r="12" spans="1:16" s="36" customFormat="1" ht="12" customHeight="1" thickTop="1" thickBot="1">
      <c r="A12" s="86"/>
      <c r="B12" s="80">
        <v>43813</v>
      </c>
      <c r="C12" s="81"/>
      <c r="D12" s="93">
        <v>7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141</v>
      </c>
    </row>
    <row r="13" spans="1:16" s="36" customFormat="1" ht="12" customHeight="1" thickTop="1" thickBot="1">
      <c r="A13" s="86"/>
      <c r="B13" s="80"/>
      <c r="C13" s="81"/>
      <c r="D13" s="93"/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/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43805</v>
      </c>
      <c r="C17" s="81"/>
      <c r="D17" s="182"/>
      <c r="E17" s="174"/>
      <c r="F17" s="174"/>
      <c r="G17" s="174"/>
      <c r="H17" s="75"/>
      <c r="I17" s="76"/>
      <c r="J17" s="77">
        <v>10</v>
      </c>
      <c r="K17" s="77"/>
      <c r="L17" s="176"/>
      <c r="M17" s="64"/>
      <c r="N17" s="64"/>
      <c r="O17" s="65"/>
      <c r="P17" s="45" t="s">
        <v>139</v>
      </c>
    </row>
    <row r="18" spans="1:16" s="36" customFormat="1" ht="12" customHeight="1" thickTop="1" thickBot="1">
      <c r="A18" s="86"/>
      <c r="B18" s="80">
        <v>43803</v>
      </c>
      <c r="C18" s="81"/>
      <c r="D18" s="82"/>
      <c r="E18" s="64"/>
      <c r="F18" s="64"/>
      <c r="G18" s="64"/>
      <c r="H18" s="64"/>
      <c r="I18" s="78"/>
      <c r="J18" s="77">
        <v>10</v>
      </c>
      <c r="K18" s="77"/>
      <c r="L18" s="91"/>
      <c r="M18" s="192"/>
      <c r="N18" s="64"/>
      <c r="O18" s="65"/>
      <c r="P18" s="45" t="s">
        <v>144</v>
      </c>
    </row>
    <row r="19" spans="1:16" s="36" customFormat="1" ht="12" customHeight="1" thickTop="1" thickBot="1">
      <c r="A19" s="86"/>
      <c r="B19" s="80">
        <v>43805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8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6"/>
      <c r="B20" s="80">
        <v>43805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8</v>
      </c>
      <c r="M20" s="77"/>
      <c r="N20" s="78"/>
      <c r="O20" s="79"/>
      <c r="P20" s="45" t="s">
        <v>140</v>
      </c>
    </row>
    <row r="21" spans="1:16" s="36" customFormat="1" ht="12" customHeight="1" thickTop="1" thickBot="1">
      <c r="A21" s="86"/>
      <c r="B21" s="80">
        <v>43805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8</v>
      </c>
      <c r="M21" s="77"/>
      <c r="N21" s="78"/>
      <c r="O21" s="79"/>
      <c r="P21" s="45" t="s">
        <v>143</v>
      </c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/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0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Brian L. Barbon</v>
      </c>
      <c r="B52" s="144"/>
      <c r="C52" s="145"/>
      <c r="D52" s="145"/>
      <c r="E52" s="145"/>
      <c r="F52" s="145"/>
      <c r="G52" s="145" t="str">
        <f>I6</f>
        <v>Edilberto Mendoza Jr.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opLeftCell="A7" zoomScale="200" zoomScaleNormal="200" zoomScalePageLayoutView="200" workbookViewId="0">
      <selection activeCell="F11" sqref="F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North</v>
      </c>
      <c r="B3" s="200"/>
      <c r="C3" s="200"/>
      <c r="D3" s="200"/>
      <c r="E3" s="200"/>
      <c r="F3" s="200" t="str">
        <f>'Summary of Activities'!I6</f>
        <v>Edilberto Mendoza Jr.</v>
      </c>
      <c r="G3" s="200"/>
      <c r="H3" s="200"/>
      <c r="I3" s="200"/>
      <c r="J3" s="200"/>
      <c r="K3" s="200"/>
      <c r="L3" s="200" t="str">
        <f>'Summary of Activities'!N6</f>
        <v>Brian L. Barbon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43647</v>
      </c>
      <c r="U3" s="200"/>
      <c r="V3" s="200"/>
      <c r="W3" s="204">
        <f>'Summary of Activities'!O8</f>
        <v>43845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43805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>
        <v>30</v>
      </c>
      <c r="G6" s="49">
        <v>6</v>
      </c>
      <c r="H6" s="52">
        <v>5000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 t="s">
        <v>145</v>
      </c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43805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>
        <v>5</v>
      </c>
      <c r="G11" s="49">
        <v>6</v>
      </c>
      <c r="H11" s="52">
        <v>5000</v>
      </c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 t="s">
        <v>145</v>
      </c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43805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>
        <v>30</v>
      </c>
      <c r="G16" s="49">
        <v>6</v>
      </c>
      <c r="H16" s="52">
        <v>5000</v>
      </c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 t="s">
        <v>145</v>
      </c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65</v>
      </c>
      <c r="G48" s="218"/>
      <c r="H48" s="217">
        <f>G6+G11+G16+G21+G26+G31+G36+G41</f>
        <v>18</v>
      </c>
      <c r="I48" s="218"/>
      <c r="J48" s="238">
        <f>H6+H11+H16+H21+H26+H31+H36+H41</f>
        <v>15000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65</v>
      </c>
      <c r="G54" s="230"/>
      <c r="H54" s="229">
        <f>SUM(H47:I52)</f>
        <v>18</v>
      </c>
      <c r="I54" s="230"/>
      <c r="J54" s="226">
        <f>SUM(J47:L52)</f>
        <v>15000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="200" zoomScaleNormal="150" zoomScalePageLayoutView="15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josh101</cp:lastModifiedBy>
  <cp:lastPrinted>2019-04-23T13:42:22Z</cp:lastPrinted>
  <dcterms:created xsi:type="dcterms:W3CDTF">2013-07-03T03:04:40Z</dcterms:created>
  <dcterms:modified xsi:type="dcterms:W3CDTF">2020-01-15T15:53:36Z</dcterms:modified>
</cp:coreProperties>
</file>